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nnees\DI\Commun\DDSLI\LOGEMENT\FSE\"/>
    </mc:Choice>
  </mc:AlternateContent>
  <bookViews>
    <workbookView xWindow="0" yWindow="0" windowWidth="20490" windowHeight="7755"/>
  </bookViews>
  <sheets>
    <sheet name="Feuil1" sheetId="2" r:id="rId1"/>
    <sheet name="Feuil3"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A7" i="2"/>
  <c r="B8" i="2" s="1"/>
  <c r="A6" i="2"/>
  <c r="B14" i="2" l="1"/>
  <c r="A16" i="2" s="1"/>
  <c r="C17" i="3"/>
</calcChain>
</file>

<file path=xl/sharedStrings.xml><?xml version="1.0" encoding="utf-8"?>
<sst xmlns="http://schemas.openxmlformats.org/spreadsheetml/2006/main" count="48" uniqueCount="44">
  <si>
    <t>Couple</t>
  </si>
  <si>
    <t>personne isolée</t>
  </si>
  <si>
    <t>sans enfant</t>
  </si>
  <si>
    <t>1 enfant</t>
  </si>
  <si>
    <t>2 enfant</t>
  </si>
  <si>
    <t>3 enfant</t>
  </si>
  <si>
    <t>4 enfant</t>
  </si>
  <si>
    <t>"+0,4"</t>
  </si>
  <si>
    <t>Y</t>
  </si>
  <si>
    <t>Demande d'aide FSL énergie</t>
  </si>
  <si>
    <t>par enfant supplémentaire</t>
  </si>
  <si>
    <t xml:space="preserve">1) </t>
  </si>
  <si>
    <t>calcul quotient (montant des ressources/ unité conso (tableau ci-dessus)</t>
  </si>
  <si>
    <t>2)</t>
  </si>
  <si>
    <t>3)</t>
  </si>
  <si>
    <t>si le quotient calculé est supérieur au plafond, message "vous n'êtes pas éligible au FSL"</t>
  </si>
  <si>
    <t>si  le quotient calculé est inférieur au plafond, diriger vers le formulaire XCONTACT</t>
  </si>
  <si>
    <t>vivez-vous en couple ?</t>
  </si>
  <si>
    <t>OUI/NON</t>
  </si>
  <si>
    <t xml:space="preserve">nombre d'enfants au foyer  </t>
  </si>
  <si>
    <t>travaillez-vous, percevez-vous de l'AAH ou êtes-vous à la retraite ?</t>
  </si>
  <si>
    <t>4)</t>
  </si>
  <si>
    <t>5)</t>
  </si>
  <si>
    <t>6)</t>
  </si>
  <si>
    <t>calcul du quotient social</t>
  </si>
  <si>
    <t>vérification de l'éligibilité</t>
  </si>
  <si>
    <t>si OUI, quotient plafonné à 753 (montant révisable au 01/01)</t>
  </si>
  <si>
    <t>si NON, quotient plafonné à 565(montant révisable au 01/01)</t>
  </si>
  <si>
    <t>montant total des ressources de toutes les personnes vivant au foyer(salaires, pensions, RSA, prestations familiales, AAH) (hors aide au logement et AEEH)</t>
  </si>
  <si>
    <t>couple</t>
  </si>
  <si>
    <t>Euros</t>
  </si>
  <si>
    <t>Calcul du quotient social QS</t>
  </si>
  <si>
    <t>plafond du QS en fonction de la réponse</t>
  </si>
  <si>
    <t>à masquer</t>
  </si>
  <si>
    <t xml:space="preserve">Résultat: Vous êtes éligible au FSL </t>
  </si>
  <si>
    <t>nombre d'enfants ou personnes en +</t>
  </si>
  <si>
    <t>Vivez-vous en couple (OUI/NON)</t>
  </si>
  <si>
    <t>ELIGIBILITE AU FSL ENERGIE</t>
  </si>
  <si>
    <t>Montant total des ressources (de toutes les personnes vivant au foyer, y compris les prestations versées par la CAF sauf  l'Aide au Logement ou APL et l'AEEH)</t>
  </si>
  <si>
    <t>Nombre d'enfants  ou de personnes en + au foyer</t>
  </si>
  <si>
    <t>Travaillez-vous, percevez-vous de l'AAH ou êtes-vous à la retraite ?</t>
  </si>
  <si>
    <t>OUI</t>
  </si>
  <si>
    <t>NON</t>
  </si>
  <si>
    <t>Veuillez saisir les champs en vert pour savoir si vous êtes éligible au FSL Energie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</si>
</sst>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i/>
      <sz val="14"/>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2" fillId="0" borderId="0" xfId="0" applyFont="1"/>
    <xf numFmtId="0" fontId="3" fillId="0" borderId="0" xfId="0" applyFont="1" applyAlignment="1"/>
    <xf numFmtId="0" fontId="3" fillId="3" borderId="5" xfId="0" applyFont="1" applyFill="1" applyBorder="1" applyAlignment="1">
      <alignment vertical="center" wrapText="1"/>
    </xf>
    <xf numFmtId="0" fontId="3" fillId="3" borderId="5" xfId="0" applyFont="1" applyFill="1" applyBorder="1"/>
    <xf numFmtId="0" fontId="5" fillId="3" borderId="5" xfId="0" applyFont="1" applyFill="1" applyBorder="1" applyAlignment="1">
      <alignment horizontal="center"/>
    </xf>
    <xf numFmtId="0" fontId="4" fillId="3" borderId="5" xfId="0" applyFont="1" applyFill="1" applyBorder="1"/>
    <xf numFmtId="0" fontId="5" fillId="3" borderId="5" xfId="0" applyFont="1" applyFill="1" applyBorder="1"/>
    <xf numFmtId="0" fontId="0" fillId="3" borderId="7" xfId="0" applyFill="1" applyBorder="1"/>
    <xf numFmtId="0" fontId="3" fillId="3" borderId="6" xfId="0" applyFont="1" applyFill="1" applyBorder="1"/>
    <xf numFmtId="0" fontId="4" fillId="3" borderId="6" xfId="0" applyFont="1" applyFill="1" applyBorder="1"/>
    <xf numFmtId="0" fontId="6" fillId="3" borderId="6" xfId="0" applyFont="1" applyFill="1" applyBorder="1"/>
    <xf numFmtId="0" fontId="0" fillId="3" borderId="9" xfId="0" applyFill="1" applyBorder="1"/>
    <xf numFmtId="0" fontId="4" fillId="3" borderId="0" xfId="0" applyFont="1" applyFill="1" applyBorder="1"/>
    <xf numFmtId="0" fontId="0" fillId="3" borderId="8" xfId="0" applyFill="1" applyBorder="1"/>
    <xf numFmtId="0" fontId="5" fillId="2" borderId="0" xfId="0" applyFont="1" applyFill="1" applyBorder="1" applyAlignment="1">
      <alignment horizontal="center"/>
    </xf>
    <xf numFmtId="2" fontId="3" fillId="2" borderId="0" xfId="0" applyNumberFormat="1" applyFont="1" applyFill="1" applyBorder="1"/>
    <xf numFmtId="0" fontId="3" fillId="2" borderId="0"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0" xfId="0"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wrapText="1"/>
    </xf>
    <xf numFmtId="0" fontId="3" fillId="3" borderId="6" xfId="0" applyFont="1" applyFill="1" applyBorder="1" applyAlignment="1">
      <alignment horizontal="center" wrapText="1"/>
    </xf>
    <xf numFmtId="0" fontId="4" fillId="4" borderId="0" xfId="0" applyFont="1" applyFill="1" applyBorder="1" applyProtection="1">
      <protection locked="0"/>
    </xf>
    <xf numFmtId="0" fontId="3" fillId="4" borderId="0" xfId="0" applyFont="1" applyFill="1" applyBorder="1" applyAlignment="1" applyProtection="1">
      <alignment horizontal="center"/>
      <protection locked="0"/>
    </xf>
    <xf numFmtId="0" fontId="3" fillId="4" borderId="0"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B10" sqref="B10"/>
    </sheetView>
  </sheetViews>
  <sheetFormatPr baseColWidth="10" defaultRowHeight="15" x14ac:dyDescent="0.25"/>
  <cols>
    <col min="1" max="1" width="76.5703125" customWidth="1"/>
    <col min="3" max="3" width="31.140625" customWidth="1"/>
    <col min="4" max="4" width="11.42578125" customWidth="1"/>
    <col min="5" max="6" width="11.42578125" hidden="1" customWidth="1"/>
    <col min="7" max="9" width="11.42578125" customWidth="1"/>
    <col min="11" max="11" width="20.140625" customWidth="1"/>
    <col min="12" max="12" width="18.5703125" customWidth="1"/>
  </cols>
  <sheetData>
    <row r="1" spans="1:10" ht="18.75" x14ac:dyDescent="0.3">
      <c r="A1" s="21" t="s">
        <v>37</v>
      </c>
      <c r="B1" s="22"/>
      <c r="C1" s="23"/>
    </row>
    <row r="2" spans="1:10" ht="18.75" x14ac:dyDescent="0.3">
      <c r="A2" s="24" t="s">
        <v>43</v>
      </c>
      <c r="B2" s="25"/>
      <c r="C2" s="26"/>
      <c r="D2" s="5"/>
    </row>
    <row r="3" spans="1:10" ht="56.25" x14ac:dyDescent="0.3">
      <c r="A3" s="6" t="s">
        <v>38</v>
      </c>
      <c r="B3" s="29">
        <v>1000</v>
      </c>
      <c r="C3" s="12" t="s">
        <v>30</v>
      </c>
      <c r="E3" t="s">
        <v>29</v>
      </c>
      <c r="F3" t="s">
        <v>35</v>
      </c>
    </row>
    <row r="4" spans="1:10" ht="18.75" x14ac:dyDescent="0.3">
      <c r="A4" s="7" t="s">
        <v>36</v>
      </c>
      <c r="B4" s="30" t="s">
        <v>41</v>
      </c>
      <c r="C4" s="13"/>
      <c r="E4" t="s">
        <v>41</v>
      </c>
      <c r="F4">
        <v>0</v>
      </c>
    </row>
    <row r="5" spans="1:10" ht="18.75" x14ac:dyDescent="0.3">
      <c r="A5" s="7" t="s">
        <v>39</v>
      </c>
      <c r="B5" s="29">
        <v>6</v>
      </c>
      <c r="C5" s="13"/>
      <c r="E5" t="s">
        <v>42</v>
      </c>
      <c r="F5">
        <v>1</v>
      </c>
    </row>
    <row r="6" spans="1:10" ht="18.75" hidden="1" x14ac:dyDescent="0.3">
      <c r="A6" s="8" t="str">
        <f>IF(B5=0,"1,5",IF(B5=1,"1,8",IF(B5=2,"2,1",IF(B5=3,"2,5",IF(B5=4,"2,9",IF(B5=5,"3,3",IF(B5=6,"3,7",IF(B5=7,"4,1",IF(B5=8,"4,5",IF(B5=9,"4,9",IF(B5=10,"5,3",IF(B5=11,"5,7",IF(B5=12,"6,1")))))))))))))</f>
        <v>3,7</v>
      </c>
      <c r="B6" s="16"/>
      <c r="C6" s="13"/>
      <c r="D6" t="s">
        <v>33</v>
      </c>
      <c r="F6">
        <v>2</v>
      </c>
    </row>
    <row r="7" spans="1:10" ht="18.75" hidden="1" x14ac:dyDescent="0.3">
      <c r="A7" s="8" t="str">
        <f>IF(B5=0,"1,2",IF(B5=1,"1,7",IF(B5=2,"2",IF(B5=3,"2,4",IF(B5=4,"2,8",IF(B5=5,"3,2",IF(B5=6,"3,6",IF(B5=7,"4",IF(B5=8,"4,4",IF(B5=9,"4,8",IF(B5=10,"5,2",IF(B5=11,"5,6",IF(B5=12,"6")))))))))))))</f>
        <v>3,6</v>
      </c>
      <c r="B7" s="16"/>
      <c r="C7" s="13"/>
      <c r="D7" t="s">
        <v>33</v>
      </c>
      <c r="F7">
        <v>3</v>
      </c>
    </row>
    <row r="8" spans="1:10" ht="18.75" x14ac:dyDescent="0.3">
      <c r="A8" s="7" t="s">
        <v>31</v>
      </c>
      <c r="B8" s="19">
        <f>IF(B4="oui",B3/A6,B3/A7)</f>
        <v>270.27027027027026</v>
      </c>
      <c r="C8" s="13"/>
      <c r="F8">
        <v>4</v>
      </c>
    </row>
    <row r="9" spans="1:10" ht="18.75" x14ac:dyDescent="0.3">
      <c r="A9" s="9"/>
      <c r="B9" s="16"/>
      <c r="C9" s="13"/>
      <c r="F9">
        <v>5</v>
      </c>
    </row>
    <row r="10" spans="1:10" ht="37.5" x14ac:dyDescent="0.3">
      <c r="A10" s="6" t="s">
        <v>40</v>
      </c>
      <c r="B10" s="31" t="s">
        <v>41</v>
      </c>
      <c r="C10" s="13"/>
      <c r="F10">
        <v>6</v>
      </c>
    </row>
    <row r="11" spans="1:10" ht="18.75" x14ac:dyDescent="0.3">
      <c r="A11" s="9"/>
      <c r="B11" s="16"/>
      <c r="C11" s="13"/>
      <c r="F11">
        <v>7</v>
      </c>
    </row>
    <row r="12" spans="1:10" ht="18.75" x14ac:dyDescent="0.3">
      <c r="A12" s="10" t="s">
        <v>32</v>
      </c>
      <c r="B12" s="18">
        <f>IF(B10="oui",753,565)</f>
        <v>753</v>
      </c>
      <c r="C12" s="14"/>
      <c r="D12" s="4"/>
      <c r="F12">
        <v>8</v>
      </c>
      <c r="I12" s="1"/>
      <c r="J12" s="1"/>
    </row>
    <row r="13" spans="1:10" ht="18.75" x14ac:dyDescent="0.3">
      <c r="A13" s="9"/>
      <c r="B13" s="16"/>
      <c r="C13" s="13"/>
      <c r="F13">
        <v>9</v>
      </c>
      <c r="J13" s="1"/>
    </row>
    <row r="14" spans="1:10" ht="18.75" x14ac:dyDescent="0.3">
      <c r="A14" s="7" t="s">
        <v>34</v>
      </c>
      <c r="B14" s="20" t="str">
        <f>IF(B8&gt;B12,"NON","OUI")</f>
        <v>OUI</v>
      </c>
      <c r="C14" s="13"/>
      <c r="E14" s="4"/>
      <c r="F14">
        <v>10</v>
      </c>
    </row>
    <row r="15" spans="1:10" s="4" customFormat="1" ht="18.75" x14ac:dyDescent="0.3">
      <c r="A15" s="9"/>
      <c r="B15" s="16"/>
      <c r="C15" s="13"/>
      <c r="D15"/>
      <c r="E15"/>
      <c r="F15">
        <v>11</v>
      </c>
    </row>
    <row r="16" spans="1:10" ht="56.25" customHeight="1" x14ac:dyDescent="0.3">
      <c r="A16" s="27" t="str">
        <f>IF(B14="OUI", "Veuillez aller sur le site aisne.com pour déposer votre demande","Vous n'êtes pas éligible au FSL énergie. Si vous rencontrez des difficultés, vous pouvez prendre contact avec l'assistante sociale de votre secteur")</f>
        <v>Veuillez aller sur le site aisne.com pour déposer votre demande</v>
      </c>
      <c r="B16" s="27"/>
      <c r="C16" s="28"/>
      <c r="F16">
        <v>12</v>
      </c>
    </row>
    <row r="17" spans="1:3" ht="18.75" x14ac:dyDescent="0.3">
      <c r="A17" s="7"/>
      <c r="B17" s="16"/>
      <c r="C17" s="13"/>
    </row>
    <row r="18" spans="1:3" ht="15.75" thickBot="1" x14ac:dyDescent="0.3">
      <c r="A18" s="11"/>
      <c r="B18" s="17"/>
      <c r="C18" s="15"/>
    </row>
  </sheetData>
  <sheetProtection sheet="1" objects="1" scenarios="1" selectLockedCells="1"/>
  <mergeCells count="3">
    <mergeCell ref="A1:C1"/>
    <mergeCell ref="A2:C2"/>
    <mergeCell ref="A16:C16"/>
  </mergeCells>
  <dataValidations count="2">
    <dataValidation type="list" allowBlank="1" showInputMessage="1" showErrorMessage="1" sqref="B5">
      <formula1>$F$4:$F$16</formula1>
    </dataValidation>
    <dataValidation type="list" allowBlank="1" showInputMessage="1" showErrorMessage="1" sqref="B4 B10">
      <formula1>$E$4:$E$5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G22" sqref="G22"/>
    </sheetView>
  </sheetViews>
  <sheetFormatPr baseColWidth="10" defaultRowHeight="15" x14ac:dyDescent="0.25"/>
  <cols>
    <col min="2" max="2" width="19.7109375" customWidth="1"/>
    <col min="3" max="3" width="20.5703125" customWidth="1"/>
  </cols>
  <sheetData>
    <row r="1" spans="1:6" x14ac:dyDescent="0.25">
      <c r="B1" s="1" t="s">
        <v>9</v>
      </c>
    </row>
    <row r="2" spans="1:6" x14ac:dyDescent="0.25">
      <c r="B2" s="1" t="s">
        <v>25</v>
      </c>
      <c r="F2" s="1"/>
    </row>
    <row r="3" spans="1:6" x14ac:dyDescent="0.25">
      <c r="F3" s="1"/>
    </row>
    <row r="4" spans="1:6" x14ac:dyDescent="0.25">
      <c r="F4" s="1"/>
    </row>
    <row r="5" spans="1:6" ht="135" x14ac:dyDescent="0.25">
      <c r="A5" t="s">
        <v>11</v>
      </c>
      <c r="B5" s="2" t="s">
        <v>28</v>
      </c>
      <c r="F5" s="1"/>
    </row>
    <row r="6" spans="1:6" x14ac:dyDescent="0.25">
      <c r="A6" t="s">
        <v>13</v>
      </c>
      <c r="B6" s="1" t="s">
        <v>17</v>
      </c>
      <c r="C6" t="s">
        <v>18</v>
      </c>
      <c r="F6" s="1"/>
    </row>
    <row r="7" spans="1:6" x14ac:dyDescent="0.25">
      <c r="A7" t="s">
        <v>14</v>
      </c>
      <c r="B7" s="1" t="s">
        <v>19</v>
      </c>
      <c r="F7" s="1"/>
    </row>
    <row r="8" spans="1:6" x14ac:dyDescent="0.25">
      <c r="A8" t="s">
        <v>21</v>
      </c>
      <c r="B8" s="1" t="s">
        <v>24</v>
      </c>
    </row>
    <row r="9" spans="1:6" x14ac:dyDescent="0.25">
      <c r="B9" s="3"/>
      <c r="C9" s="3" t="s">
        <v>0</v>
      </c>
      <c r="D9" s="3" t="s">
        <v>1</v>
      </c>
      <c r="E9" s="1"/>
    </row>
    <row r="10" spans="1:6" x14ac:dyDescent="0.25">
      <c r="B10" s="3" t="s">
        <v>2</v>
      </c>
      <c r="C10" s="3">
        <v>1.5</v>
      </c>
      <c r="D10" s="3">
        <v>1.2</v>
      </c>
      <c r="E10" s="1"/>
    </row>
    <row r="11" spans="1:6" x14ac:dyDescent="0.25">
      <c r="B11" s="3" t="s">
        <v>3</v>
      </c>
      <c r="C11" s="3">
        <v>1.8</v>
      </c>
      <c r="D11" s="3">
        <v>1.7</v>
      </c>
      <c r="E11" s="1"/>
    </row>
    <row r="12" spans="1:6" x14ac:dyDescent="0.25">
      <c r="B12" s="3" t="s">
        <v>4</v>
      </c>
      <c r="C12" s="3">
        <v>2.1</v>
      </c>
      <c r="D12" s="3">
        <v>2</v>
      </c>
      <c r="E12" s="1"/>
    </row>
    <row r="13" spans="1:6" x14ac:dyDescent="0.25">
      <c r="B13" s="3" t="s">
        <v>5</v>
      </c>
      <c r="C13" s="3">
        <v>2.5</v>
      </c>
      <c r="D13" s="3">
        <v>2.4</v>
      </c>
      <c r="E13" s="1"/>
    </row>
    <row r="14" spans="1:6" x14ac:dyDescent="0.25">
      <c r="B14" s="3" t="s">
        <v>6</v>
      </c>
      <c r="C14" s="3">
        <v>2.9</v>
      </c>
      <c r="D14" s="3">
        <v>2.8</v>
      </c>
      <c r="E14" s="1"/>
    </row>
    <row r="15" spans="1:6" x14ac:dyDescent="0.25">
      <c r="B15" s="3" t="s">
        <v>10</v>
      </c>
      <c r="C15" s="3" t="s">
        <v>7</v>
      </c>
      <c r="D15" s="3" t="s">
        <v>7</v>
      </c>
      <c r="E15" s="1"/>
      <c r="F15" s="1" t="s">
        <v>8</v>
      </c>
    </row>
    <row r="17" spans="1:3" x14ac:dyDescent="0.25">
      <c r="B17" s="1" t="s">
        <v>12</v>
      </c>
      <c r="C17" t="e">
        <f>D8/#REF!</f>
        <v>#REF!</v>
      </c>
    </row>
    <row r="20" spans="1:3" x14ac:dyDescent="0.25">
      <c r="A20" t="s">
        <v>22</v>
      </c>
      <c r="B20" s="1" t="s">
        <v>20</v>
      </c>
      <c r="C20" s="1" t="s">
        <v>26</v>
      </c>
    </row>
    <row r="21" spans="1:3" x14ac:dyDescent="0.25">
      <c r="C21" s="1" t="s">
        <v>27</v>
      </c>
    </row>
    <row r="23" spans="1:3" x14ac:dyDescent="0.25">
      <c r="A23" t="s">
        <v>23</v>
      </c>
      <c r="B23" s="1" t="s">
        <v>15</v>
      </c>
    </row>
    <row r="24" spans="1:3" x14ac:dyDescent="0.25">
      <c r="B24" s="1"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Feuil3</vt:lpstr>
    </vt:vector>
  </TitlesOfParts>
  <Company>CONSEIL DEPARTEMENTAL DE L'AISNE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CATHELAIN Martine</dc:creator>
  <cp:lastModifiedBy>CATHELAIN Martine</cp:lastModifiedBy>
  <dcterms:created xsi:type="dcterms:W3CDTF">2021-03-30T12:49:05Z</dcterms:created>
  <dcterms:modified xsi:type="dcterms:W3CDTF">2021-05-05T09:38:25Z</dcterms:modified>
</cp:coreProperties>
</file>